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Form 5 - AGDAR" sheetId="1" r:id="rId4"/>
    <sheet name="FDPP LICENSE" sheetId="2" state="veryHidden" r:id="rId5"/>
  </sheets>
  <definedNames>
    <definedName name="_xlnm.Print_Area" localSheetId="0">'Form 5 - AGDAR'!$A$1:$I$57</definedName>
  </definedNames>
  <calcPr calcId="999999" calcMode="auto" calcCompleted="1" fullCalcOnLoad="0" forceFullCalc="0"/>
</workbook>
</file>

<file path=xl/sharedStrings.xml><?xml version="1.0" encoding="utf-8"?>
<sst xmlns="http://schemas.openxmlformats.org/spreadsheetml/2006/main" uniqueCount="124">
  <si>
    <t>FDP Form 5 - Annual GAD Accomplishment Report</t>
  </si>
  <si>
    <t>(PCW-DILG-DBM-NEDA JMC No. 2016-01 dated January 12, 2016, Annex E)</t>
  </si>
  <si>
    <t>ANNUAL GENDER AND DEVELOPMENT (GAD) ACCOMPLISHMENT REPORT</t>
  </si>
  <si>
    <t>REGION:</t>
  </si>
  <si>
    <t>MIMAROPA</t>
  </si>
  <si>
    <t>CALENDAR YEAR:</t>
  </si>
  <si>
    <t>PROVINCE:</t>
  </si>
  <si>
    <t>ROMBLON</t>
  </si>
  <si>
    <t>CITY/MUNICIPALITY:</t>
  </si>
  <si>
    <t>SANTA FE</t>
  </si>
  <si>
    <t xml:space="preserve">Total LGU Budget: </t>
  </si>
  <si>
    <t>Total GAD Expenditure:</t>
  </si>
  <si>
    <t>Gender Issue or GAD Mandate
(1)</t>
  </si>
  <si>
    <t>GAD Objective
(2)</t>
  </si>
  <si>
    <t>Relevant LGU Program or Project
(3)</t>
  </si>
  <si>
    <t>GAD Activity
(4)</t>
  </si>
  <si>
    <t>Performance Indicator and Target
(5)</t>
  </si>
  <si>
    <t>Actual Results
(6)</t>
  </si>
  <si>
    <t>Approved GAD Budget
(7)</t>
  </si>
  <si>
    <t>Actual Cost or GAD Expenditure
(8)</t>
  </si>
  <si>
    <t>Variance or Remarks
(9)</t>
  </si>
  <si>
    <t>CLIENT-FOCUSED</t>
  </si>
  <si>
    <t>Gender Issue</t>
  </si>
  <si>
    <t>GAD Mandate</t>
  </si>
  <si>
    <t>GAD Mandate pursuant to MCW-IRR Sec 14 states that, 'The state shall undertake temporary special measures to accelerate the participation and equitable representation of women in all spheres of society particularly in the decision-making and policy-making processes in government and private entities to fully realize their role as agents and beneficiaries of development.'</t>
  </si>
  <si>
    <t>To accelerate the participation of women in organize groups of People’s Organization in the Barangay Level and federate in the Municipal Level and affiliate to National People’s Organization before the end of 2023..</t>
  </si>
  <si>
    <t>Capacity Development Program</t>
  </si>
  <si>
    <t>Attendance/Conduct of Provincial and Municipal Activities of People's Organization</t>
  </si>
  <si>
    <t>At least six (6) capacity development programs like fora, and symposia, seminars and training conducted in the municipality and participated in the provincial level before the end of 2023.</t>
  </si>
  <si>
    <t>Capacity development program conducted in the Municipality and participated in the provincial activities from January December 2023.</t>
  </si>
  <si>
    <t>GAD Mandate pursuant to MCW-IRR Sec 34-A states that, 'WEDC and their families shall be provided with services and interventions as necessary such as, but not limited to the following: a.) temporary and protective custody, b.) medical and dental services, c.) psychological and psychiatric evaluation, d.) counselling on Critical Incident Stress Debriefing (CISD), e.) legal services, f.) productivity skills, capability building and/orlivelihood assisstance, g.) education, h.) job placement, i.) financial assisstance, and j.) transportation assisstance.....'</t>
  </si>
  <si>
    <t>To assist individuals with special needs to cope with the problems in order to return to their normal functioning by the end of December 2023.</t>
  </si>
  <si>
    <t>Social Welfare program</t>
  </si>
  <si>
    <t>Assistance to Individual with Special Needs (VAW Victims, Solo Parents, Abuse Children)</t>
  </si>
  <si>
    <t>7 male and 7 female beneficiaries will be provided with cash assistance by the end of 2023</t>
  </si>
  <si>
    <t xml:space="preserve">Provided Financial assistance to WEDC, solo parents and 1 children in conflict with the law. </t>
  </si>
  <si>
    <t>GAD Mandate pursuant to MCW-IRR Sec 25.A.4 states that, 'Employers both in the public and private sectors shall provide services in support to balancing family obligations and work responsibilities. These includes family health services but not limited today care and child minding centers....'</t>
  </si>
  <si>
    <t>To improve CDCs to cater children where mothers are at work by providing program materials by the end of 2023</t>
  </si>
  <si>
    <t>Social Welfare Program</t>
  </si>
  <si>
    <t>Provision of Program Materials of CDCs</t>
  </si>
  <si>
    <t>17 CDCs will be provided of materials to cater children by the end of 2023</t>
  </si>
  <si>
    <t>17 CDCs were provided of materials to cater children by the end of 2023</t>
  </si>
  <si>
    <t>GAD Mandate pursuant to MCW-IRR Sec. 17 (a) states that,"the State shall, at all times, provide for a comprehensive, culture-sensitive, and gender-responsive health services and programs covering all stages of a woman's life cycle and which addresses the major causes of women's mortality and morbidity...."</t>
  </si>
  <si>
    <t>To procure laboratory reagents and supplies for early detection and management of diseases thus preventing complications before the end of 2023.</t>
  </si>
  <si>
    <t>Operationalization of RHU Laboratory (Phase II)</t>
  </si>
  <si>
    <t>RHU laboratory will be equipped with medical and laboratory supplies and reagentsby the end of December 2023.</t>
  </si>
  <si>
    <t xml:space="preserve">RHU laboratory is equipped with medical and laboratory supplies and reagents and fully operational. </t>
  </si>
  <si>
    <t>GAD Mandate pursuant to MCW-IRR Sec. 20-A.1 states that, 'A comprehensive health service on maternal care includes pre-natal services, delivery and post-natal services to address pregnant and infant health and nutrition.</t>
  </si>
  <si>
    <t>To increase awareness to all women of reproductive age that there are available and accessible Maternal and Child Health &amp; Nutrition Services offered in the RHU and in the BHS by the end of December 2023.</t>
  </si>
  <si>
    <t>Maternal health Care Package</t>
  </si>
  <si>
    <t>Maternal Health and Nutrition Package of Services (Formerly Prenatal, Natal and Post Natal Services)</t>
  </si>
  <si>
    <t>Pregnant women, lactating mothers will be provided with micronutrient supplementation and medication with the total of 206 newborn babies (0-180 days) will be exclusively breastfeed until 180 days (6 months) 181 days old babies initiated to complicatory feeding with continued breastfeeding.</t>
  </si>
  <si>
    <t>Pregnant women, lactating mothers were provided with micronutrient supplementation and medication with the  newborn babies (0-180 days) will be exclusively breastfeed until 180 days (6 months) 181 days old babies initiated to complicatory feeding with continued breastfeeding.</t>
  </si>
  <si>
    <t>Buntis Congress</t>
  </si>
  <si>
    <t>30 men and 30 women (couples) will be more knowledgeable about pregnancy, delivery and parenthood by the end December 2023.</t>
  </si>
  <si>
    <t>30 men and 30 women (couples) were more knowledgeable about pregnancy, delivery and parenthood by the end December 2023.</t>
  </si>
  <si>
    <t xml:space="preserve"> GAD Mandate pursuant to MCW-IRR Section 13, Item 4 provides for the proactive adoption of measures by Camp Managers to prevent sexual violence in evacuation centers and relocation sites which includes; (a) security and safety of women and children as key criteria for the selection of evacuation sites; (b) separate functional and well lit latrines for men and women with locks; (c) bathing facilities with privacy; (d) regular security patrols preferably by female police officers and (e) prohibition of alcohol, drugs and gambling among others;        </t>
  </si>
  <si>
    <t>To train and capacitate Women to become responsive and skillful volunteers and responders during calamities and other related disaster operations  by the end ef December 2023.</t>
  </si>
  <si>
    <t>LDRRM Program</t>
  </si>
  <si>
    <t>Organization, Training and  Equipping Municipal Evacuation Management Team</t>
  </si>
  <si>
    <t>1. To be able to organize and train Evacuation Center Management Team composed of 17 Child Development Workers (1-male &amp; 16 females); 11 VAW Desk Officers (all are women); and 3 Supervising Staffs (1 males &amp; 2 females)                                                        2. To be able to conduct 5-day training on the Management of Evacuees and Evacuation Center Operations Management to the prospective team members and supervisors 3. To be able to procure ECM equipment, tools and materials to equip the trained ECMT members</t>
  </si>
  <si>
    <t>Organized and trained Evacuation Center Management Team composed of 17 Child Development Workers (1-male &amp; 16 females); 11 VAW Desk Officers (all are women); and 3 Supervising Staffs (1 males &amp; 2 females)                                                   Conducted a 5-day training on the Management of Evacuees and Evacuation Center Operations Management to the prospective team members and supervisors. Procured ECM equipment, tools and materials to equip the trained ECMT members</t>
  </si>
  <si>
    <t>GAD Mandate pursuant to MCW-IRR Sec. 12 states that 'The state shall ensure that all women shall be protected from all forms of violence as provided for in existing laws. Agencies of government shall give priority to the defense and protection of women against gender-based violence and help women attain justice and healing.....'</t>
  </si>
  <si>
    <t>To create a serene and calming space that is gender sensitive to promote a violence-free surrounding from abused and marital problems before the end of December 2023.</t>
  </si>
  <si>
    <t>Equipping of Women Crisis Center (Phase II)</t>
  </si>
  <si>
    <t>At least 90% of the women clients were provided with temporary shelter from all forms of violence and other services by the end of 2023.</t>
  </si>
  <si>
    <t>Purchased various furniture and fixtures and other equipments to accommodate comfortbaly at least 90% of the women clients were provided with temporary shelter from all forms of violence and other services.</t>
  </si>
  <si>
    <t>Sub-total A</t>
  </si>
  <si>
    <t>ORGANIZATION-FOCUSED</t>
  </si>
  <si>
    <t>GAD Mandate pursuant to MCW-IRR Sec 37.C states that, '... The agency/LGU shall ensure that all members of the GFPS under capacity building programs on gender and development which shall include but not limited to : gender sensitivity training (GST), gender analysis, and GAD Planning and Budgeting and gender audit.'</t>
  </si>
  <si>
    <t>To strengthen and improve the capacity of the municipal and barangay GFPS on GAD planning and budgeting and GAD mainstreaming, implementation and monitoring by the end of December 2023.</t>
  </si>
  <si>
    <t>Strengthening of GFPS</t>
  </si>
  <si>
    <t>At least one (1) capacity development activity on Gender and Development will be done before the end of December 2023.</t>
  </si>
  <si>
    <t>Capacity development activities on Gender and Development were done to strengthen the GAD Focal Point System.</t>
  </si>
  <si>
    <t>GAD Mandates pursuant to MCW-IRR Sec 37.2 that," the GFPS shall ensure and sustain the agency's or LGU's critical consciousness and support to women and gender issues. The GFPS shall take a lead role in direction-setting, advocacy, planning, monitoring and evaluation, the technical advisory on mainstreaming GAD perspective in the agency/LGU programs, activities and processes."</t>
  </si>
  <si>
    <t>To establish, enhance, strengthen and/or maintain gender monitoring and evaluation system which shall evaluate the outcomes of the LGU GAD policies, programs and projects by the end of 2023.</t>
  </si>
  <si>
    <t>Monitoring and Evaluation of the Implementation of GAD PPAs</t>
  </si>
  <si>
    <t>GAD PPAs will be monitored and evaluated for the fiscal year of 2023.</t>
  </si>
  <si>
    <t>GAD PPAs were monitored and evaluated for the fiscal year of 2023.</t>
  </si>
  <si>
    <t>GAD Mandate pursuant to MCW-IRR Sec 12.D.3 states that, 'The DILG, C/MSWDO, C/MHO, PNP and representatives from LGU-accredited women civil society organizations shall monitor the establishment and evaluate the functionality of the VAW Desk.'</t>
  </si>
  <si>
    <t>To ensure timely and appropriate services provided by the Barangay in responding to cases relating to VAWC by December 2023.</t>
  </si>
  <si>
    <t>Strengthening and Monitoring Functionality of VAW Desk Office</t>
  </si>
  <si>
    <t>At least one (1) capacity development activity conducted from January to December 2023.</t>
  </si>
  <si>
    <t>One (1) capacity development activity conducted from January to December 2023.</t>
  </si>
  <si>
    <t>To institutionalize a GAD Office that will support and coordinate all GAD related PPAs and concerns of LGU-GFPS</t>
  </si>
  <si>
    <t>GFPS</t>
  </si>
  <si>
    <t>Institutionalization of GAD Office</t>
  </si>
  <si>
    <t>GAD Office will institutionalize by the end of December 2023.</t>
  </si>
  <si>
    <t>GAD Office was institutionalized by the end of December 2023.</t>
  </si>
  <si>
    <t>Sub-total B</t>
  </si>
  <si>
    <t>ATTRIBUTED PROGRAMS</t>
  </si>
  <si>
    <t>Title of LGU Program or Project
(10)</t>
  </si>
  <si>
    <t>HGDG PIMME/
FIMME Score
(11)</t>
  </si>
  <si>
    <t>Total Annual Program/ Project Cost or Expenditure
 (12)</t>
  </si>
  <si>
    <t>GAD Attributed Program/Project Cost or Expenditure 
(13)</t>
  </si>
  <si>
    <t>Variance or Remarks
(14)</t>
  </si>
  <si>
    <t>Financial Assistance to VAWC Desk Officers</t>
  </si>
  <si>
    <t>MSWDO</t>
  </si>
  <si>
    <t>General Services for Child Development Workers</t>
  </si>
  <si>
    <t>Construction of Gender Sensitive Comfort Room at Canyayo ES</t>
  </si>
  <si>
    <t>MEO</t>
  </si>
  <si>
    <t>Establishment of Handwashing and Toothbrushing Facilities at Agmanic ES</t>
  </si>
  <si>
    <t>Rehabilitation of Local Access Roads</t>
  </si>
  <si>
    <t>Capability Building Activities for the LGU Officials and Employees</t>
  </si>
  <si>
    <t>HRMO/MO</t>
  </si>
  <si>
    <t>General Services for Nutrition Program</t>
  </si>
  <si>
    <t>MNAO</t>
  </si>
  <si>
    <t>General Services for Maternal and Child Health Care and Nutrition</t>
  </si>
  <si>
    <t>MHO</t>
  </si>
  <si>
    <t>Nutrition Information Campaign</t>
  </si>
  <si>
    <t>Screening and Management of Lifestyle Diseases</t>
  </si>
  <si>
    <t>Oral Health Month</t>
  </si>
  <si>
    <t xml:space="preserve">Construction of Sanitary Landfill </t>
  </si>
  <si>
    <t>MENRO/MEO</t>
  </si>
  <si>
    <t>Sub-total C</t>
  </si>
  <si>
    <t>Grand TOTAL (A+B+C)</t>
  </si>
  <si>
    <t>Prepared by:
JOYCE T. CANDELARIO
Chairperson, GFPS TWG</t>
  </si>
  <si>
    <t>Prepared by:
ELSIE D. VISCA
Local Chief Executive</t>
  </si>
  <si>
    <t>DATE:
13/02/2024
DD/MM/YEAR</t>
  </si>
  <si>
    <t>CAUTION:</t>
  </si>
  <si>
    <t>TO REDUCE THE RISK OF UPLOADING WRONG TEMPLATE FOR THIS DOCUMENT, DO NOT EDIT/DELETE THIS SHEET.</t>
  </si>
  <si>
    <t>FROM:</t>
  </si>
  <si>
    <t>FDPP TEAM</t>
  </si>
  <si>
    <t>v2</t>
  </si>
</sst>
</file>

<file path=xl/styles.xml><?xml version="1.0" encoding="utf-8"?>
<styleSheet xmlns="http://schemas.openxmlformats.org/spreadsheetml/2006/main" xml:space="preserve">
  <numFmts count="0"/>
  <fonts count="7">
    <font>
      <b val="0"/>
      <i val="0"/>
      <strike val="0"/>
      <u val="none"/>
      <sz val="11"/>
      <color rgb="FF000000"/>
      <name val="Calibri"/>
    </font>
    <font>
      <b val="1"/>
      <i val="0"/>
      <strike val="0"/>
      <u val="none"/>
      <sz val="11"/>
      <color rgb="FF000000"/>
      <name val="Calibri"/>
    </font>
    <font>
      <b val="1"/>
      <i val="0"/>
      <strike val="0"/>
      <u val="none"/>
      <sz val="18"/>
      <color rgb="FFFF0000"/>
      <name val="Calibri"/>
    </font>
    <font>
      <b val="0"/>
      <i val="0"/>
      <strike val="0"/>
      <u val="none"/>
      <sz val="7"/>
      <color rgb="FF000000"/>
      <name val="Calibri"/>
    </font>
    <font>
      <b val="1"/>
      <i val="0"/>
      <strike val="0"/>
      <u val="none"/>
      <sz val="9"/>
      <color rgb="FF000000"/>
      <name val="Calibri"/>
    </font>
    <font>
      <b val="1"/>
      <i val="0"/>
      <strike val="0"/>
      <u val="none"/>
      <sz val="14"/>
      <color rgb="FF000000"/>
      <name val="Arial Narrow"/>
    </font>
    <font>
      <b val="1"/>
      <i val="0"/>
      <strike val="0"/>
      <u val="none"/>
      <sz val="16"/>
      <color rgb="FF000000"/>
      <name val="Arial Narrow"/>
    </font>
  </fonts>
  <fills count="4">
    <fill>
      <patternFill patternType="none"/>
    </fill>
    <fill>
      <patternFill patternType="gray125">
        <fgColor rgb="FFFFFFFF"/>
        <bgColor rgb="FF000000"/>
      </patternFill>
    </fill>
    <fill>
      <patternFill patternType="none"/>
    </fill>
    <fill>
      <patternFill patternType="solid">
        <fgColor rgb="FFFFFFFF"/>
        <bgColor rgb="FFFFFFFF"/>
      </patternFill>
    </fill>
  </fills>
  <borders count="15">
    <border/>
    <border>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rder>
    <border>
      <left style="medium">
        <color rgb="FF000000"/>
      </left>
      <top style="thin">
        <color rgb="FF000000"/>
      </top>
      <bottom style="thin">
        <color rgb="FF000000"/>
      </bottom>
    </border>
    <border>
      <right style="medium">
        <color rgb="FF000000"/>
      </right>
      <bottom style="thin">
        <color rgb="FF000000"/>
      </bottom>
    </border>
  </borders>
  <cellStyleXfs count="1">
    <xf numFmtId="0" fontId="0" fillId="0" borderId="0"/>
  </cellStyleXfs>
  <cellXfs count="89">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pplyProtection="true">
      <alignment horizontal="general" vertical="center"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 numFmtId="0" fillId="2" borderId="0" applyFont="1" applyNumberFormat="0" applyFill="0" applyBorder="0" applyAlignment="1" applyProtection="true">
      <alignment horizontal="general" vertical="top" textRotation="0" wrapText="true" shrinkToFit="false"/>
      <protection locked="false"/>
    </xf>
    <xf xfId="0" fontId="1" numFmtId="0" fillId="2" borderId="0" applyFont="1" applyNumberFormat="0" applyFill="0" applyBorder="0" applyAlignment="1" applyProtection="true">
      <alignment horizontal="center" vertical="bottom" textRotation="0" wrapText="false" shrinkToFit="false"/>
      <protection locked="false"/>
    </xf>
    <xf xfId="0" fontId="1" numFmtId="0" fillId="2" borderId="0" applyFont="1" applyNumberFormat="0" applyFill="0" applyBorder="0" applyAlignment="1" applyProtection="true">
      <alignment horizontal="general" vertical="center" textRotation="0" wrapText="false" shrinkToFit="false"/>
      <protection locked="false"/>
    </xf>
    <xf xfId="0" fontId="1" numFmtId="0" fillId="2" borderId="0" applyFont="1" applyNumberFormat="0" applyFill="0" applyBorder="0" applyAlignment="1" applyProtection="true">
      <alignment horizontal="general" vertical="bottom" textRotation="0" wrapText="true" shrinkToFit="false"/>
      <protection locked="false"/>
    </xf>
    <xf xfId="0" fontId="1"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1" numFmtId="0" fillId="2" borderId="1" applyFont="1"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2" applyFont="0" applyNumberFormat="0" applyFill="0" applyBorder="1" applyAlignment="0" applyProtection="true">
      <alignment horizontal="general" vertical="bottom" textRotation="0" wrapText="false" shrinkToFit="false"/>
      <protection locked="false"/>
    </xf>
    <xf xfId="0" fontId="1" numFmtId="0" fillId="2" borderId="3" applyFont="1" applyNumberFormat="0" applyFill="0" applyBorder="1" applyAlignment="1" applyProtection="true">
      <alignment horizontal="general" vertical="top" textRotation="0" wrapText="false" shrinkToFit="false"/>
      <protection locked="false"/>
    </xf>
    <xf xfId="0" fontId="0" numFmtId="0" fillId="2" borderId="0" applyFont="0" applyNumberFormat="0" applyFill="0" applyBorder="0" applyAlignment="1" applyProtection="true">
      <alignment horizontal="general" vertical="center" textRotation="0" wrapText="false" shrinkToFit="false"/>
      <protection locked="false"/>
    </xf>
    <xf xfId="0" fontId="1" numFmtId="0" fillId="2" borderId="0" applyFont="1"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pplyProtection="true">
      <alignment horizontal="center" vertical="center" textRotation="0" wrapText="false" shrinkToFit="false"/>
      <protection locked="false"/>
    </xf>
    <xf xfId="0" fontId="3" numFmtId="0" fillId="2" borderId="0" applyFont="1" applyNumberFormat="0" applyFill="0" applyBorder="0" applyAlignment="1">
      <alignment horizontal="general" vertical="center" textRotation="0" wrapText="false" shrinkToFit="false"/>
    </xf>
    <xf xfId="0" fontId="1" numFmtId="0" fillId="2" borderId="0" applyFont="1" applyNumberFormat="0" applyFill="0" applyBorder="0" applyAlignment="1">
      <alignment horizontal="general" vertical="center" textRotation="0" wrapText="false" shrinkToFit="false"/>
    </xf>
    <xf xfId="0" fontId="1" numFmtId="0" fillId="2" borderId="0" applyFont="1" applyNumberFormat="0" applyFill="0" applyBorder="0" applyAlignment="1">
      <alignment horizontal="general" vertical="bottom" textRotation="0" wrapText="true" shrinkToFit="false"/>
    </xf>
    <xf xfId="0" fontId="4" numFmtId="0" fillId="2" borderId="4" applyFont="1" applyNumberFormat="0" applyFill="0" applyBorder="1" applyAlignment="1">
      <alignment horizontal="center" vertical="center" textRotation="0" wrapText="tru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1" numFmtId="0" fillId="2" borderId="2" applyFont="1" applyNumberFormat="0" applyFill="0" applyBorder="1" applyAlignment="1">
      <alignment horizontal="left" vertical="top" textRotation="0" wrapText="true" shrinkToFit="false"/>
    </xf>
    <xf xfId="0" fontId="1" numFmtId="0" fillId="2" borderId="2" applyFont="1" applyNumberFormat="0" applyFill="0" applyBorder="1" applyAlignment="1">
      <alignment horizontal="left" vertical="top" textRotation="0" wrapText="false" shrinkToFit="false"/>
    </xf>
    <xf xfId="0" fontId="1" numFmtId="0" fillId="2" borderId="5" applyFont="1" applyNumberFormat="0" applyFill="0" applyBorder="1" applyAlignment="1" applyProtection="true">
      <alignment horizontal="left" vertical="top" textRotation="0" wrapText="false" shrinkToFit="false"/>
      <protection locked="false"/>
    </xf>
    <xf xfId="0" fontId="1" numFmtId="0" fillId="2" borderId="3" applyFont="1" applyNumberFormat="0" applyFill="0" applyBorder="1" applyAlignment="1" applyProtection="true">
      <alignment horizontal="left" vertical="top" textRotation="0" wrapText="false" shrinkToFit="false"/>
      <protection locked="false"/>
    </xf>
    <xf xfId="0" fontId="1" numFmtId="0" fillId="2" borderId="6" applyFont="1" applyNumberFormat="0" applyFill="0" applyBorder="1" applyAlignment="1" applyProtection="true">
      <alignment horizontal="left" vertical="top" textRotation="0" wrapText="false" shrinkToFit="false"/>
      <protection locked="false"/>
    </xf>
    <xf xfId="0" fontId="1" numFmtId="0" fillId="2" borderId="0" applyFont="1" applyNumberFormat="0" applyFill="0" applyBorder="0" applyAlignment="1">
      <alignment horizontal="center" vertical="bottom" textRotation="0" wrapText="false" shrinkToFit="false"/>
    </xf>
    <xf xfId="0" fontId="1" numFmtId="0" fillId="2" borderId="5" applyFont="1" applyNumberFormat="0" applyFill="0" applyBorder="1" applyAlignment="1" applyProtection="true">
      <alignment horizontal="center" vertical="top" textRotation="0" wrapText="false" shrinkToFit="false"/>
      <protection locked="false"/>
    </xf>
    <xf xfId="0" fontId="1" numFmtId="0" fillId="2" borderId="3" applyFont="1" applyNumberFormat="0" applyFill="0" applyBorder="1" applyAlignment="1" applyProtection="true">
      <alignment horizontal="center" vertical="top" textRotation="0" wrapText="false" shrinkToFit="false"/>
      <protection locked="false"/>
    </xf>
    <xf xfId="0" fontId="1" numFmtId="0" fillId="2" borderId="6" applyFont="1" applyNumberFormat="0" applyFill="0" applyBorder="1" applyAlignment="1" applyProtection="true">
      <alignment horizontal="center" vertical="top" textRotation="0" wrapText="false" shrinkToFit="false"/>
      <protection locked="false"/>
    </xf>
    <xf xfId="0" fontId="5" numFmtId="2" fillId="3" borderId="2" applyFont="1" applyNumberFormat="1" applyFill="1" applyBorder="1" applyAlignment="1">
      <alignment horizontal="center" vertical="center" textRotation="0" wrapText="true" shrinkToFit="false"/>
    </xf>
    <xf xfId="0" fontId="0" numFmtId="4" fillId="2" borderId="2" applyFont="0" applyNumberFormat="1" applyFill="0" applyBorder="1" applyAlignment="0" applyProtection="true">
      <alignment horizontal="general" vertical="bottom" textRotation="0" wrapText="false" shrinkToFit="false"/>
      <protection locked="false"/>
    </xf>
    <xf xfId="0" fontId="6" numFmtId="4" fillId="3" borderId="0" applyFont="1" applyNumberFormat="1" applyFill="1" applyBorder="0" applyAlignment="1">
      <alignment horizontal="left" vertical="center" textRotation="0" wrapText="true" shrinkToFit="false"/>
    </xf>
    <xf xfId="0" fontId="6" numFmtId="4" fillId="2" borderId="0" applyFont="1" applyNumberFormat="1" applyFill="0" applyBorder="0" applyAlignment="1">
      <alignment horizontal="left" vertical="center" textRotation="0" wrapText="true" shrinkToFit="false"/>
    </xf>
    <xf xfId="0" fontId="1" numFmtId="0" fillId="2" borderId="5" applyFont="1" applyNumberFormat="0" applyFill="0" applyBorder="1" applyAlignment="1" applyProtection="true">
      <alignment horizontal="left" vertical="top" textRotation="0" wrapText="false" shrinkToFit="false"/>
      <protection locked="false"/>
    </xf>
    <xf xfId="0" fontId="1" numFmtId="0" fillId="2" borderId="3" applyFont="1" applyNumberFormat="0" applyFill="0" applyBorder="1" applyAlignment="1" applyProtection="true">
      <alignment horizontal="left" vertical="top" textRotation="0" wrapText="false" shrinkToFit="false"/>
      <protection locked="false"/>
    </xf>
    <xf xfId="0" fontId="1" numFmtId="0" fillId="2" borderId="6" applyFont="1" applyNumberFormat="0" applyFill="0" applyBorder="1" applyAlignment="1" applyProtection="true">
      <alignment horizontal="left" vertical="top" textRotation="0" wrapText="false" shrinkToFit="false"/>
      <protection locked="false"/>
    </xf>
    <xf xfId="0" fontId="1" numFmtId="0" fillId="2" borderId="2" applyFont="1" applyNumberFormat="0" applyFill="0" applyBorder="1" applyAlignment="1" applyProtection="true">
      <alignment horizontal="general" vertical="top" textRotation="0" wrapText="false" shrinkToFit="false"/>
      <protection locked="false"/>
    </xf>
    <xf xfId="0" fontId="1" numFmtId="4" fillId="2" borderId="2" applyFont="1" applyNumberFormat="1" applyFill="0" applyBorder="1" applyAlignment="1" applyProtection="true">
      <alignment horizontal="general" vertical="top" textRotation="0" wrapText="false" shrinkToFit="false"/>
      <protection locked="false"/>
    </xf>
    <xf xfId="0" fontId="1" numFmtId="0" fillId="2" borderId="3" applyFont="1" applyNumberFormat="0" applyFill="0" applyBorder="1" applyAlignment="1" applyProtection="true">
      <alignment horizontal="left" vertical="top" textRotation="0" wrapText="false" shrinkToFit="false"/>
      <protection locked="false"/>
    </xf>
    <xf xfId="0" fontId="1" numFmtId="0" fillId="2" borderId="3" applyFont="1" applyNumberFormat="0" applyFill="0" applyBorder="1" applyAlignment="1" applyProtection="true">
      <alignment horizontal="general" vertical="top" textRotation="0" wrapText="false" shrinkToFit="false"/>
      <protection locked="false"/>
    </xf>
    <xf xfId="0" fontId="0" numFmtId="0" fillId="2" borderId="3" applyFont="0" applyNumberFormat="0" applyFill="0" applyBorder="1" applyAlignment="0" applyProtection="true">
      <alignment horizontal="general" vertical="bottom" textRotation="0" wrapText="false" shrinkToFit="false"/>
      <protection locked="false"/>
    </xf>
    <xf xfId="0" fontId="1" numFmtId="0" fillId="2" borderId="5" applyFont="1" applyNumberFormat="0" applyFill="0" applyBorder="1" applyAlignment="1" applyProtection="true">
      <alignment horizontal="center" vertical="top" textRotation="0" wrapText="false" shrinkToFit="false"/>
      <protection locked="false"/>
    </xf>
    <xf xfId="0" fontId="1" numFmtId="0" fillId="2" borderId="3" applyFont="1" applyNumberFormat="0" applyFill="0" applyBorder="1" applyAlignment="1" applyProtection="true">
      <alignment horizontal="center" vertical="top" textRotation="0" wrapText="false" shrinkToFit="false"/>
      <protection locked="false"/>
    </xf>
    <xf xfId="0" fontId="1" numFmtId="0" fillId="2" borderId="6" applyFont="1" applyNumberFormat="0" applyFill="0" applyBorder="1" applyAlignment="1" applyProtection="true">
      <alignment horizontal="center" vertical="top" textRotation="0" wrapText="false" shrinkToFit="false"/>
      <protection locked="false"/>
    </xf>
    <xf xfId="0" fontId="0" numFmtId="0" fillId="2" borderId="2" applyFont="0" applyNumberFormat="0" applyFill="0" applyBorder="1" applyAlignment="1" applyProtection="true">
      <alignment horizontal="left" vertical="top" textRotation="0" wrapText="false" shrinkToFit="false"/>
      <protection locked="false"/>
    </xf>
    <xf xfId="0" fontId="0" numFmtId="0" fillId="2" borderId="2" applyFont="0" applyNumberFormat="0" applyFill="0" applyBorder="1" applyAlignment="0" applyProtection="true">
      <alignment horizontal="general" vertical="bottom" textRotation="0" wrapText="false" shrinkToFit="false"/>
      <protection locked="false"/>
    </xf>
    <xf xfId="0" fontId="0" numFmtId="0" fillId="2" borderId="7" applyFont="0" applyNumberFormat="0" applyFill="0" applyBorder="1" applyAlignment="0" applyProtection="true">
      <alignment horizontal="general" vertical="bottom" textRotation="0" wrapText="false" shrinkToFit="false"/>
      <protection locked="false"/>
    </xf>
    <xf xfId="0" fontId="1" numFmtId="0" fillId="2" borderId="8" applyFont="1" applyNumberFormat="0" applyFill="0" applyBorder="1" applyAlignment="1" applyProtection="true">
      <alignment horizontal="left" vertical="top" textRotation="0" wrapText="false" shrinkToFit="false"/>
      <protection locked="false"/>
    </xf>
    <xf xfId="0" fontId="1" numFmtId="0" fillId="2" borderId="1" applyFont="1" applyNumberFormat="0" applyFill="0" applyBorder="1" applyAlignment="1" applyProtection="true">
      <alignment horizontal="left" vertical="top" textRotation="0" wrapText="false" shrinkToFit="false"/>
      <protection locked="false"/>
    </xf>
    <xf xfId="0" fontId="1" numFmtId="0" fillId="2" borderId="9" applyFont="1" applyNumberFormat="0" applyFill="0" applyBorder="1" applyAlignment="1" applyProtection="true">
      <alignment horizontal="left" vertical="top" textRotation="0" wrapText="false" shrinkToFit="false"/>
      <protection locked="false"/>
    </xf>
    <xf xfId="0" fontId="0" numFmtId="4" fillId="2" borderId="2" applyFont="0" applyNumberFormat="1" applyFill="0" applyBorder="1" applyAlignment="0" applyProtection="true">
      <alignment horizontal="general" vertical="bottom" textRotation="0" wrapText="false" shrinkToFit="false"/>
      <protection locked="false"/>
    </xf>
    <xf xfId="0" fontId="0" numFmtId="0" fillId="2" borderId="10" applyFont="0" applyNumberFormat="0" applyFill="0" applyBorder="1" applyAlignment="1">
      <alignment horizontal="left" vertical="top" textRotation="0" wrapText="true" shrinkToFit="false"/>
    </xf>
    <xf xfId="0" fontId="0" numFmtId="0" fillId="2" borderId="2" applyFont="0" applyNumberFormat="0" applyFill="0" applyBorder="1" applyAlignment="1">
      <alignment horizontal="left" vertical="top" textRotation="0" wrapText="true" shrinkToFit="false"/>
    </xf>
    <xf xfId="0" fontId="0" numFmtId="4" fillId="2" borderId="2" applyFont="0" applyNumberFormat="1" applyFill="0" applyBorder="1" applyAlignment="1">
      <alignment horizontal="center" vertical="center" textRotation="0" wrapText="true" shrinkToFit="false"/>
    </xf>
    <xf xfId="0" fontId="1" numFmtId="4" fillId="2" borderId="2" applyFont="1" applyNumberFormat="1" applyFill="0" applyBorder="1" applyAlignment="1">
      <alignment horizontal="center" vertical="center" textRotation="0" wrapText="true" shrinkToFit="false"/>
    </xf>
    <xf xfId="0" fontId="0" numFmtId="4" fillId="2" borderId="11" applyFont="0" applyNumberFormat="1" applyFill="0" applyBorder="1" applyAlignment="1">
      <alignment horizontal="center" vertical="center" textRotation="0" wrapText="true" shrinkToFit="false"/>
    </xf>
    <xf xfId="0" fontId="0" quotePrefix="1" numFmtId="0" fillId="2" borderId="2" applyFont="0" applyNumberFormat="0" applyFill="0" applyBorder="1" applyAlignment="1">
      <alignment horizontal="left" vertical="top" textRotation="0" wrapText="true" shrinkToFit="false"/>
    </xf>
    <xf xfId="0" fontId="0" numFmtId="0" fillId="2" borderId="10" applyFont="0" applyNumberFormat="0" applyFill="0" applyBorder="1" applyAlignment="1">
      <alignment horizontal="general" vertical="top" textRotation="0" wrapText="true" shrinkToFit="false"/>
    </xf>
    <xf xfId="0" fontId="0" numFmtId="0" fillId="2" borderId="2" applyFont="0" applyNumberFormat="0" applyFill="0" applyBorder="1" applyAlignment="1">
      <alignment horizontal="general" vertical="top" textRotation="0" wrapText="true" shrinkToFit="false"/>
    </xf>
    <xf xfId="0" fontId="1" numFmtId="4" fillId="3" borderId="2" applyFont="1" applyNumberFormat="1" applyFill="1" applyBorder="1" applyAlignment="1">
      <alignment horizontal="center" vertical="center" textRotation="0" wrapText="true" shrinkToFit="false"/>
    </xf>
    <xf xfId="0" fontId="1" numFmtId="0" fillId="2" borderId="5" applyFont="1" applyNumberFormat="0" applyFill="0" applyBorder="1" applyAlignment="1">
      <alignment horizontal="center" vertical="center" textRotation="0" wrapText="true" shrinkToFit="false"/>
    </xf>
    <xf xfId="0" fontId="1" numFmtId="0" fillId="2" borderId="3" applyFont="1" applyNumberFormat="0" applyFill="0" applyBorder="1" applyAlignment="1">
      <alignment horizontal="center" vertical="center" textRotation="0" wrapText="true" shrinkToFit="false"/>
    </xf>
    <xf xfId="0" fontId="1" numFmtId="0" fillId="2" borderId="6" applyFont="1" applyNumberFormat="0" applyFill="0" applyBorder="1" applyAlignment="1">
      <alignment horizontal="center" vertical="center" textRotation="0" wrapText="true" shrinkToFit="false"/>
    </xf>
    <xf xfId="0" fontId="1" numFmtId="0" fillId="2" borderId="7" applyFont="1" applyNumberFormat="0" applyFill="0" applyBorder="1" applyAlignment="1">
      <alignment horizontal="center" vertical="center" textRotation="0" wrapText="true" shrinkToFit="false"/>
    </xf>
    <xf xfId="0" fontId="1" numFmtId="0" fillId="2" borderId="12" applyFont="1" applyNumberFormat="0" applyFill="0" applyBorder="1" applyAlignment="1">
      <alignment horizontal="center" vertical="center" textRotation="0" wrapText="true" shrinkToFit="false"/>
    </xf>
    <xf xfId="0" fontId="0" numFmtId="0" fillId="2" borderId="13" applyFont="0" applyNumberFormat="0" applyFill="0" applyBorder="1" applyAlignment="1">
      <alignment horizontal="center" vertical="bottom" textRotation="0" wrapText="true" shrinkToFit="false"/>
    </xf>
    <xf xfId="0" fontId="0" numFmtId="0" fillId="2" borderId="3" applyFont="0" applyNumberFormat="0" applyFill="0" applyBorder="1" applyAlignment="1">
      <alignment horizontal="center" vertical="bottom" textRotation="0" wrapText="true" shrinkToFit="false"/>
    </xf>
    <xf xfId="0" fontId="0" numFmtId="0" fillId="2" borderId="6" applyFont="0" applyNumberFormat="0" applyFill="0" applyBorder="1" applyAlignment="1">
      <alignment horizontal="center" vertical="bottom" textRotation="0" wrapText="true" shrinkToFit="false"/>
    </xf>
    <xf xfId="0" fontId="1" numFmtId="2" fillId="3" borderId="2" applyFont="1" applyNumberFormat="1" applyFill="1" applyBorder="1" applyAlignment="1">
      <alignment horizontal="center" vertical="top" textRotation="0" wrapText="true" shrinkToFit="false"/>
    </xf>
    <xf xfId="0" fontId="1" numFmtId="4" fillId="3" borderId="2" applyFont="1" applyNumberFormat="1" applyFill="1" applyBorder="1" applyAlignment="1">
      <alignment horizontal="center" vertical="top" textRotation="0" wrapText="true" shrinkToFit="false"/>
    </xf>
    <xf xfId="0" fontId="1" numFmtId="0" fillId="3" borderId="11" applyFont="1" applyNumberFormat="0" applyFill="1" applyBorder="1" applyAlignment="1">
      <alignment horizontal="center" vertical="top"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3" applyFont="0" applyNumberFormat="0" applyFill="1" applyBorder="1" applyAlignment="1">
      <alignment horizontal="center" vertical="center" textRotation="0" wrapText="true" shrinkToFit="false"/>
    </xf>
    <xf xfId="0" fontId="0" numFmtId="0" fillId="3" borderId="6" applyFont="0" applyNumberFormat="0" applyFill="1" applyBorder="1" applyAlignment="1">
      <alignment horizontal="center" vertical="center" textRotation="0" wrapText="true" shrinkToFit="false"/>
    </xf>
    <xf xfId="0" fontId="1" numFmtId="0" fillId="3" borderId="11" applyFont="1" applyNumberFormat="0" applyFill="1" applyBorder="1" applyAlignment="1">
      <alignment horizontal="center" vertical="top" textRotation="0" wrapText="true" shrinkToFit="false"/>
    </xf>
    <xf xfId="0" fontId="1" numFmtId="0" fillId="3" borderId="14" applyFont="1" applyNumberFormat="0" applyFill="1" applyBorder="1" applyAlignment="1">
      <alignment horizontal="center" vertical="top" textRotation="0" wrapText="true" shrinkToFit="false"/>
    </xf>
    <xf xfId="0" fontId="1" numFmtId="2" fillId="3" borderId="2" applyFont="1" applyNumberFormat="1" applyFill="1" applyBorder="1" applyAlignment="1">
      <alignment horizontal="center" vertical="center" textRotation="0" wrapText="true" shrinkToFit="false"/>
    </xf>
    <xf xfId="0" fontId="1" numFmtId="4" fillId="3" borderId="2" applyFont="1" applyNumberFormat="1" applyFill="1" applyBorder="1" applyAlignment="1">
      <alignment horizontal="center" vertical="center" textRotation="0" wrapText="true" shrinkToFit="false"/>
    </xf>
    <xf xfId="0" fontId="1" numFmtId="0" fillId="3" borderId="11" applyFont="1" applyNumberFormat="0" applyFill="1" applyBorder="1" applyAlignment="1">
      <alignment horizontal="center" vertical="center" textRotation="0" wrapText="true" shrinkToFit="false"/>
    </xf>
    <xf xfId="0" fontId="1" numFmtId="0" fillId="2" borderId="5" applyFont="1" applyNumberFormat="0" applyFill="0" applyBorder="1" applyAlignment="1" applyProtection="true">
      <alignment horizontal="general" vertical="top" textRotation="0" wrapText="false" shrinkToFit="false"/>
      <protection locked="false"/>
    </xf>
    <xf xfId="0" fontId="1" numFmtId="0" fillId="2" borderId="6" applyFont="1" applyNumberFormat="0" applyFill="0" applyBorder="1" applyAlignment="1" applyProtection="true">
      <alignment horizontal="general" vertical="top" textRotation="0" wrapText="false" shrinkToFit="false"/>
      <protection locked="false"/>
    </xf>
    <xf xfId="0" fontId="1" numFmtId="4" fillId="2" borderId="3" applyFont="1" applyNumberFormat="1" applyFill="0" applyBorder="1" applyAlignment="1" applyProtection="true">
      <alignment horizontal="general" vertical="top" textRotation="0" wrapText="false" shrinkToFit="false"/>
      <protection locked="false"/>
    </xf>
    <xf xfId="0" fontId="1" numFmtId="4" fillId="2" borderId="2" applyFont="1" applyNumberFormat="1" applyFill="0" applyBorder="1" applyAlignment="0" applyProtection="true">
      <alignment horizontal="general" vertical="bottom" textRotation="0" wrapText="false" shrinkToFit="false"/>
      <protection locked="false"/>
    </xf>
    <xf xfId="0" fontId="1" numFmtId="4" fillId="2" borderId="2" applyFont="1" applyNumberFormat="1" applyFill="0" applyBorder="1" applyAlignment="0" applyProtection="true">
      <alignment horizontal="general" vertical="bottom" textRotation="0" wrapText="false" shrinkToFit="false"/>
      <protection locked="false"/>
    </xf>
    <xf xfId="0" fontId="0" numFmtId="4" fillId="2" borderId="0" applyFont="0" applyNumberFormat="1" applyFill="0" applyBorder="0" applyAlignment="0" applyProtection="true">
      <alignment horizontal="general" vertical="bottom" textRotation="0" wrapText="false" shrinkToFit="false"/>
      <protection locked="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oneCellAnchor>
    <xdr:from>
      <xdr:col>1</xdr:col>
      <xdr:colOff>1143000</xdr:colOff>
      <xdr:row>51</xdr:row>
      <xdr:rowOff>85725</xdr:rowOff>
    </xdr:from>
    <xdr:ext cx="1838325" cy="11525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561975</xdr:colOff>
      <xdr:row>50</xdr:row>
      <xdr:rowOff>133350</xdr:rowOff>
    </xdr:from>
    <xdr:ext cx="704850" cy="135255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R60"/>
  <sheetViews>
    <sheetView tabSelected="1" workbookViewId="0" zoomScale="66" zoomScaleNormal="66" showGridLines="true" showRowColHeaders="1">
      <selection activeCell="N54" sqref="N54"/>
    </sheetView>
  </sheetViews>
  <sheetFormatPr defaultRowHeight="14.4" outlineLevelRow="0" outlineLevelCol="0"/>
  <cols>
    <col min="1" max="1" width="25.7109375" customWidth="true" style="4"/>
    <col min="2" max="2" width="25.7109375" customWidth="true" style="4"/>
    <col min="3" max="3" width="25.7109375" customWidth="true" style="4"/>
    <col min="4" max="4" width="25.7109375" customWidth="true" style="4"/>
    <col min="5" max="5" width="25.5703125" customWidth="true" style="4"/>
    <col min="6" max="6" width="25.7109375" customWidth="true" style="4"/>
    <col min="7" max="7" width="25.7109375" customWidth="true" style="4"/>
    <col min="8" max="8" width="25.7109375" customWidth="true" style="4"/>
    <col min="9" max="9" width="25.7109375" customWidth="true" style="4"/>
    <col min="10" max="10" width="8.85546875" customWidth="true" style="4"/>
  </cols>
  <sheetData>
    <row r="1" spans="1:18">
      <c r="A1" s="18" t="s">
        <v>0</v>
      </c>
      <c r="B1" s="3"/>
      <c r="C1" s="3"/>
      <c r="D1" s="3"/>
      <c r="E1" s="3"/>
    </row>
    <row r="2" spans="1:18" customHeight="1" ht="28.5">
      <c r="A2" s="18" t="s">
        <v>1</v>
      </c>
      <c r="B2" s="3"/>
      <c r="C2" s="3"/>
      <c r="D2" s="3"/>
      <c r="E2" s="3"/>
    </row>
    <row r="3" spans="1:18">
      <c r="A3" s="5"/>
      <c r="B3" s="5"/>
      <c r="C3" s="5"/>
      <c r="D3" s="5"/>
      <c r="E3" s="5"/>
    </row>
    <row r="4" spans="1:18">
      <c r="A4" s="29" t="s">
        <v>2</v>
      </c>
      <c r="B4" s="29"/>
      <c r="C4" s="29"/>
      <c r="D4" s="29"/>
      <c r="E4" s="29"/>
      <c r="F4" s="29"/>
      <c r="G4" s="29"/>
      <c r="H4" s="29"/>
      <c r="I4" s="29"/>
    </row>
    <row r="5" spans="1:18">
      <c r="A5" s="6"/>
      <c r="B5" s="6"/>
      <c r="C5" s="6"/>
      <c r="D5" s="6"/>
      <c r="E5" s="6"/>
      <c r="F5" s="6"/>
      <c r="G5" s="6"/>
      <c r="H5" s="6"/>
      <c r="I5" s="6"/>
    </row>
    <row r="6" spans="1:18">
      <c r="A6" s="19" t="s">
        <v>3</v>
      </c>
      <c r="B6" s="22" t="s">
        <v>4</v>
      </c>
      <c r="C6" s="7"/>
      <c r="D6" s="19" t="s">
        <v>5</v>
      </c>
      <c r="E6" s="23">
        <v>2023</v>
      </c>
    </row>
    <row r="7" spans="1:18">
      <c r="A7" s="20" t="s">
        <v>6</v>
      </c>
      <c r="B7" s="22" t="s">
        <v>7</v>
      </c>
      <c r="C7" s="10"/>
      <c r="D7" s="16"/>
      <c r="E7" s="10"/>
    </row>
    <row r="8" spans="1:18">
      <c r="A8" s="20" t="s">
        <v>8</v>
      </c>
      <c r="B8" s="22" t="s">
        <v>9</v>
      </c>
      <c r="C8" s="10"/>
      <c r="D8" s="10"/>
      <c r="E8" s="10"/>
    </row>
    <row r="9" spans="1:18">
      <c r="A9" s="8"/>
      <c r="B9" s="9"/>
      <c r="C9" s="10"/>
      <c r="D9" s="10"/>
      <c r="E9" s="10"/>
    </row>
    <row r="10" spans="1:18" customHeight="1" ht="20.25">
      <c r="G10" s="1" t="s">
        <v>10</v>
      </c>
      <c r="H10" s="35">
        <v>127650859</v>
      </c>
      <c r="I10" s="35"/>
    </row>
    <row r="11" spans="1:18" customHeight="1" ht="20.25">
      <c r="G11" s="1" t="s">
        <v>11</v>
      </c>
      <c r="H11" s="36">
        <f>H51</f>
        <v>7041435.06</v>
      </c>
      <c r="I11" s="36"/>
    </row>
    <row r="12" spans="1:18">
      <c r="A12" s="11"/>
      <c r="B12" s="12"/>
      <c r="C12" s="12"/>
      <c r="D12" s="12"/>
      <c r="E12" s="12"/>
      <c r="F12" s="12"/>
      <c r="G12" s="12"/>
      <c r="H12" s="12"/>
      <c r="I12" s="12"/>
    </row>
    <row r="13" spans="1:18" customHeight="1" ht="40.15" s="17" customFormat="1">
      <c r="A13" s="21" t="s">
        <v>12</v>
      </c>
      <c r="B13" s="21" t="s">
        <v>13</v>
      </c>
      <c r="C13" s="21" t="s">
        <v>14</v>
      </c>
      <c r="D13" s="21" t="s">
        <v>15</v>
      </c>
      <c r="E13" s="21" t="s">
        <v>16</v>
      </c>
      <c r="F13" s="21" t="s">
        <v>17</v>
      </c>
      <c r="G13" s="21" t="s">
        <v>18</v>
      </c>
      <c r="H13" s="21" t="s">
        <v>19</v>
      </c>
      <c r="I13" s="21" t="s">
        <v>20</v>
      </c>
      <c r="Q13" s="35"/>
      <c r="R13" s="35"/>
    </row>
    <row r="14" spans="1:18" customHeight="1" ht="20.25">
      <c r="A14" s="30" t="s">
        <v>21</v>
      </c>
      <c r="B14" s="31"/>
      <c r="C14" s="31"/>
      <c r="D14" s="31"/>
      <c r="E14" s="31"/>
      <c r="F14" s="31"/>
      <c r="G14" s="31"/>
      <c r="H14" s="31"/>
      <c r="I14" s="32"/>
      <c r="Q14" s="36"/>
      <c r="R14" s="36"/>
    </row>
    <row r="15" spans="1:18">
      <c r="A15" s="13" t="s">
        <v>22</v>
      </c>
      <c r="B15" s="13"/>
      <c r="C15" s="13"/>
      <c r="D15" s="13"/>
      <c r="E15" s="13"/>
      <c r="F15" s="13"/>
      <c r="G15" s="13"/>
      <c r="H15" s="13"/>
      <c r="I15" s="13"/>
    </row>
    <row r="16" spans="1:18">
      <c r="A16" s="13" t="s">
        <v>23</v>
      </c>
      <c r="B16" s="13"/>
      <c r="C16" s="13"/>
      <c r="D16" s="13"/>
      <c r="E16" s="13"/>
      <c r="F16" s="13"/>
      <c r="G16" s="13"/>
      <c r="H16" s="13"/>
      <c r="I16" s="13"/>
    </row>
    <row r="17" spans="1:18" customHeight="1" ht="240">
      <c r="A17" s="55" t="s">
        <v>24</v>
      </c>
      <c r="B17" s="56" t="s">
        <v>25</v>
      </c>
      <c r="C17" s="56" t="s">
        <v>26</v>
      </c>
      <c r="D17" s="56" t="s">
        <v>27</v>
      </c>
      <c r="E17" s="56" t="s">
        <v>28</v>
      </c>
      <c r="F17" s="56" t="s">
        <v>29</v>
      </c>
      <c r="G17" s="57">
        <v>100000</v>
      </c>
      <c r="H17" s="58">
        <v>92060</v>
      </c>
      <c r="I17" s="59">
        <f>(G17-H17)</f>
        <v>7940</v>
      </c>
    </row>
    <row r="18" spans="1:18" customHeight="1" ht="360">
      <c r="A18" s="55" t="s">
        <v>30</v>
      </c>
      <c r="B18" s="60" t="s">
        <v>31</v>
      </c>
      <c r="C18" s="56" t="s">
        <v>32</v>
      </c>
      <c r="D18" s="56" t="s">
        <v>33</v>
      </c>
      <c r="E18" s="56" t="s">
        <v>34</v>
      </c>
      <c r="F18" s="56" t="s">
        <v>35</v>
      </c>
      <c r="G18" s="57">
        <v>100000</v>
      </c>
      <c r="H18" s="58">
        <v>100000</v>
      </c>
      <c r="I18" s="59">
        <f>(G18-H18)</f>
        <v>0</v>
      </c>
    </row>
    <row r="19" spans="1:18" customHeight="1" ht="195">
      <c r="A19" s="55" t="s">
        <v>36</v>
      </c>
      <c r="B19" s="60" t="s">
        <v>37</v>
      </c>
      <c r="C19" s="56" t="s">
        <v>38</v>
      </c>
      <c r="D19" s="56" t="s">
        <v>39</v>
      </c>
      <c r="E19" s="56" t="s">
        <v>40</v>
      </c>
      <c r="F19" s="56" t="s">
        <v>41</v>
      </c>
      <c r="G19" s="57">
        <v>300000</v>
      </c>
      <c r="H19" s="58">
        <v>299331</v>
      </c>
      <c r="I19" s="59">
        <f>(G19-H19)</f>
        <v>669</v>
      </c>
    </row>
    <row r="20" spans="1:18" customHeight="1" ht="195">
      <c r="A20" s="55" t="s">
        <v>42</v>
      </c>
      <c r="B20" s="56" t="s">
        <v>43</v>
      </c>
      <c r="C20" s="56" t="s">
        <v>26</v>
      </c>
      <c r="D20" s="56" t="s">
        <v>44</v>
      </c>
      <c r="E20" s="56" t="s">
        <v>45</v>
      </c>
      <c r="F20" s="56" t="s">
        <v>46</v>
      </c>
      <c r="G20" s="57">
        <v>350000</v>
      </c>
      <c r="H20" s="58">
        <v>348170</v>
      </c>
      <c r="I20" s="59">
        <f>(G20-H20)</f>
        <v>1830</v>
      </c>
    </row>
    <row r="21" spans="1:18" customHeight="1" ht="195">
      <c r="A21" s="55" t="s">
        <v>47</v>
      </c>
      <c r="B21" s="56" t="s">
        <v>48</v>
      </c>
      <c r="C21" s="56" t="s">
        <v>49</v>
      </c>
      <c r="D21" s="56" t="s">
        <v>50</v>
      </c>
      <c r="E21" s="56" t="s">
        <v>51</v>
      </c>
      <c r="F21" s="56" t="s">
        <v>52</v>
      </c>
      <c r="G21" s="57">
        <v>200000</v>
      </c>
      <c r="H21" s="58">
        <v>140520</v>
      </c>
      <c r="I21" s="59">
        <f>(G21-H21)</f>
        <v>59480</v>
      </c>
    </row>
    <row r="22" spans="1:18" customHeight="1" ht="135">
      <c r="A22" s="55" t="s">
        <v>47</v>
      </c>
      <c r="B22" s="56" t="s">
        <v>48</v>
      </c>
      <c r="C22" s="56" t="s">
        <v>49</v>
      </c>
      <c r="D22" s="56" t="s">
        <v>53</v>
      </c>
      <c r="E22" s="56" t="s">
        <v>54</v>
      </c>
      <c r="F22" s="56" t="s">
        <v>55</v>
      </c>
      <c r="G22" s="57">
        <v>50000</v>
      </c>
      <c r="H22" s="58">
        <v>48880</v>
      </c>
      <c r="I22" s="59">
        <f>(G22-H22)</f>
        <v>1120</v>
      </c>
    </row>
    <row r="23" spans="1:18" customHeight="1" ht="360">
      <c r="A23" s="55" t="s">
        <v>56</v>
      </c>
      <c r="B23" s="56" t="s">
        <v>57</v>
      </c>
      <c r="C23" s="56" t="s">
        <v>58</v>
      </c>
      <c r="D23" s="56" t="s">
        <v>59</v>
      </c>
      <c r="E23" s="56" t="s">
        <v>60</v>
      </c>
      <c r="F23" s="56" t="s">
        <v>61</v>
      </c>
      <c r="G23" s="57">
        <v>300000</v>
      </c>
      <c r="H23" s="58">
        <v>194830</v>
      </c>
      <c r="I23" s="59">
        <f>(G23-H23)</f>
        <v>105170</v>
      </c>
    </row>
    <row r="24" spans="1:18" customHeight="1" ht="210">
      <c r="A24" s="55" t="s">
        <v>62</v>
      </c>
      <c r="B24" s="56" t="s">
        <v>63</v>
      </c>
      <c r="C24" s="56" t="s">
        <v>38</v>
      </c>
      <c r="D24" s="56" t="s">
        <v>64</v>
      </c>
      <c r="E24" s="56" t="s">
        <v>65</v>
      </c>
      <c r="F24" s="56" t="s">
        <v>66</v>
      </c>
      <c r="G24" s="57">
        <v>250000</v>
      </c>
      <c r="H24" s="58">
        <v>249258</v>
      </c>
      <c r="I24" s="59">
        <f>(G24-H24)</f>
        <v>742</v>
      </c>
    </row>
    <row r="25" spans="1:18" customHeight="1" ht="15">
      <c r="A25" s="37" t="s">
        <v>67</v>
      </c>
      <c r="B25" s="38"/>
      <c r="C25" s="38"/>
      <c r="D25" s="38"/>
      <c r="E25" s="39"/>
      <c r="F25" s="40"/>
      <c r="G25" s="41">
        <f>SUM(G17:G24)</f>
        <v>1650000</v>
      </c>
      <c r="H25" s="41">
        <f>SUM(H17:H24)</f>
        <v>1473049</v>
      </c>
      <c r="I25" s="40"/>
    </row>
    <row r="26" spans="1:18">
      <c r="A26" s="42"/>
      <c r="B26" s="42"/>
      <c r="C26" s="42"/>
      <c r="D26" s="42"/>
      <c r="E26" s="42"/>
      <c r="F26" s="43"/>
      <c r="G26" s="44"/>
      <c r="H26" s="44"/>
      <c r="I26" s="44"/>
    </row>
    <row r="27" spans="1:18" customHeight="1" ht="16.15">
      <c r="A27" s="45" t="s">
        <v>68</v>
      </c>
      <c r="B27" s="46"/>
      <c r="C27" s="46"/>
      <c r="D27" s="46"/>
      <c r="E27" s="46"/>
      <c r="F27" s="46"/>
      <c r="G27" s="46"/>
      <c r="H27" s="46"/>
      <c r="I27" s="47"/>
    </row>
    <row r="28" spans="1:18">
      <c r="A28" s="48" t="s">
        <v>22</v>
      </c>
      <c r="B28" s="48"/>
      <c r="C28" s="48"/>
      <c r="D28" s="48"/>
      <c r="E28" s="48"/>
      <c r="F28" s="49"/>
      <c r="G28" s="49"/>
      <c r="H28" s="49"/>
      <c r="I28" s="49"/>
    </row>
    <row r="29" spans="1:18">
      <c r="A29" s="50" t="s">
        <v>23</v>
      </c>
      <c r="B29" s="50"/>
      <c r="C29" s="50"/>
      <c r="D29" s="50"/>
      <c r="E29" s="50"/>
      <c r="F29" s="49"/>
      <c r="G29" s="49"/>
      <c r="H29" s="49"/>
      <c r="I29" s="49"/>
    </row>
    <row r="30" spans="1:18" customHeight="1" ht="210">
      <c r="A30" s="55" t="s">
        <v>69</v>
      </c>
      <c r="B30" s="56" t="s">
        <v>70</v>
      </c>
      <c r="C30" s="56" t="s">
        <v>26</v>
      </c>
      <c r="D30" s="56" t="s">
        <v>71</v>
      </c>
      <c r="E30" s="56" t="s">
        <v>72</v>
      </c>
      <c r="F30" s="56" t="s">
        <v>73</v>
      </c>
      <c r="G30" s="57">
        <v>350000</v>
      </c>
      <c r="H30" s="58">
        <v>310456.8</v>
      </c>
      <c r="I30" s="59">
        <f>(G30-H30)</f>
        <v>39543.2</v>
      </c>
    </row>
    <row r="31" spans="1:18" customHeight="1" ht="240">
      <c r="A31" s="61" t="s">
        <v>74</v>
      </c>
      <c r="B31" s="62" t="s">
        <v>75</v>
      </c>
      <c r="C31" s="62" t="s">
        <v>26</v>
      </c>
      <c r="D31" s="62" t="s">
        <v>76</v>
      </c>
      <c r="E31" s="56" t="s">
        <v>77</v>
      </c>
      <c r="F31" s="56" t="s">
        <v>78</v>
      </c>
      <c r="G31" s="57">
        <v>100000</v>
      </c>
      <c r="H31" s="63">
        <v>61120</v>
      </c>
      <c r="I31" s="59">
        <f>(G31-H31)</f>
        <v>38880</v>
      </c>
    </row>
    <row r="32" spans="1:18" customHeight="1" ht="165">
      <c r="A32" s="61" t="s">
        <v>79</v>
      </c>
      <c r="B32" s="62" t="s">
        <v>80</v>
      </c>
      <c r="C32" s="62" t="s">
        <v>26</v>
      </c>
      <c r="D32" s="62" t="s">
        <v>81</v>
      </c>
      <c r="E32" s="56" t="s">
        <v>82</v>
      </c>
      <c r="F32" s="56" t="s">
        <v>83</v>
      </c>
      <c r="G32" s="57">
        <v>100000</v>
      </c>
      <c r="H32" s="63">
        <v>96344</v>
      </c>
      <c r="I32" s="59">
        <f>(G32-H32)</f>
        <v>3656</v>
      </c>
    </row>
    <row r="33" spans="1:18" customHeight="1" ht="240">
      <c r="A33" s="61" t="s">
        <v>74</v>
      </c>
      <c r="B33" s="62" t="s">
        <v>84</v>
      </c>
      <c r="C33" s="62" t="s">
        <v>85</v>
      </c>
      <c r="D33" s="62" t="s">
        <v>86</v>
      </c>
      <c r="E33" s="56" t="s">
        <v>87</v>
      </c>
      <c r="F33" s="56" t="s">
        <v>88</v>
      </c>
      <c r="G33" s="57">
        <v>115000</v>
      </c>
      <c r="H33" s="63">
        <v>110790</v>
      </c>
      <c r="I33" s="59">
        <f>(G33-H33)</f>
        <v>4210</v>
      </c>
    </row>
    <row r="34" spans="1:18">
      <c r="A34" s="51" t="s">
        <v>89</v>
      </c>
      <c r="B34" s="52"/>
      <c r="C34" s="52"/>
      <c r="D34" s="52"/>
      <c r="E34" s="53"/>
      <c r="F34" s="49"/>
      <c r="G34" s="54">
        <f>SUM(G30:G33)</f>
        <v>665000</v>
      </c>
      <c r="H34" s="87">
        <f>SUM(H30:H33)</f>
        <v>578710.8</v>
      </c>
      <c r="I34" s="49"/>
    </row>
    <row r="35" spans="1:18">
      <c r="A35" s="37" t="s">
        <v>90</v>
      </c>
      <c r="B35" s="38"/>
      <c r="C35" s="38"/>
      <c r="D35" s="38"/>
      <c r="E35" s="39"/>
      <c r="F35" s="50"/>
      <c r="G35" s="50"/>
      <c r="H35" s="50"/>
      <c r="I35" s="50"/>
    </row>
    <row r="36" spans="1:18" customHeight="1" ht="16.9">
      <c r="A36" s="42"/>
      <c r="B36" s="42"/>
      <c r="C36" s="42"/>
      <c r="D36" s="42"/>
      <c r="E36" s="42"/>
      <c r="F36" s="44"/>
      <c r="G36" s="44"/>
      <c r="H36" s="44"/>
      <c r="I36" s="44"/>
    </row>
    <row r="37" spans="1:18" customHeight="1" ht="68.25" s="15" customFormat="1">
      <c r="A37" s="64" t="s">
        <v>91</v>
      </c>
      <c r="B37" s="65"/>
      <c r="C37" s="65"/>
      <c r="D37" s="65"/>
      <c r="E37" s="66"/>
      <c r="F37" s="67" t="s">
        <v>92</v>
      </c>
      <c r="G37" s="68" t="s">
        <v>93</v>
      </c>
      <c r="H37" s="68" t="s">
        <v>94</v>
      </c>
      <c r="I37" s="68" t="s">
        <v>95</v>
      </c>
    </row>
    <row r="38" spans="1:18" customHeight="1" ht="40.15" s="15" customFormat="1">
      <c r="A38" s="69" t="s">
        <v>96</v>
      </c>
      <c r="B38" s="70"/>
      <c r="C38" s="70"/>
      <c r="D38" s="70"/>
      <c r="E38" s="71"/>
      <c r="F38" s="72">
        <v>17.5</v>
      </c>
      <c r="G38" s="73">
        <v>198000</v>
      </c>
      <c r="H38" s="73">
        <f>(G38*0.75)</f>
        <v>148500</v>
      </c>
      <c r="I38" s="74" t="s">
        <v>97</v>
      </c>
    </row>
    <row r="39" spans="1:18" customHeight="1" ht="40.15" s="15" customFormat="1">
      <c r="A39" s="69" t="s">
        <v>98</v>
      </c>
      <c r="B39" s="70"/>
      <c r="C39" s="70"/>
      <c r="D39" s="70"/>
      <c r="E39" s="71"/>
      <c r="F39" s="72">
        <v>14.33</v>
      </c>
      <c r="G39" s="73">
        <v>714000</v>
      </c>
      <c r="H39" s="73">
        <f>(G39*0.5)</f>
        <v>357000</v>
      </c>
      <c r="I39" s="74" t="s">
        <v>97</v>
      </c>
    </row>
    <row r="40" spans="1:18" customHeight="1" ht="40.15" s="15" customFormat="1">
      <c r="A40" s="75" t="s">
        <v>99</v>
      </c>
      <c r="B40" s="76"/>
      <c r="C40" s="76"/>
      <c r="D40" s="76"/>
      <c r="E40" s="77"/>
      <c r="F40" s="72">
        <v>14.76</v>
      </c>
      <c r="G40" s="73">
        <v>124475</v>
      </c>
      <c r="H40" s="73">
        <f>(G40*0.5)</f>
        <v>62237.5</v>
      </c>
      <c r="I40" s="74" t="s">
        <v>100</v>
      </c>
    </row>
    <row r="41" spans="1:18" customHeight="1" ht="40.15" s="15" customFormat="1">
      <c r="A41" s="75" t="s">
        <v>101</v>
      </c>
      <c r="B41" s="76"/>
      <c r="C41" s="76"/>
      <c r="D41" s="76"/>
      <c r="E41" s="77"/>
      <c r="F41" s="72">
        <v>15.26</v>
      </c>
      <c r="G41" s="73">
        <v>248611</v>
      </c>
      <c r="H41" s="73">
        <f>(G41*0.75)</f>
        <v>186458.25</v>
      </c>
      <c r="I41" s="74" t="s">
        <v>100</v>
      </c>
    </row>
    <row r="42" spans="1:18" customHeight="1" ht="40.15" s="15" customFormat="1">
      <c r="A42" s="69" t="s">
        <v>102</v>
      </c>
      <c r="B42" s="70"/>
      <c r="C42" s="70"/>
      <c r="D42" s="70"/>
      <c r="E42" s="71"/>
      <c r="F42" s="72">
        <v>15.42</v>
      </c>
      <c r="G42" s="73">
        <v>3488601</v>
      </c>
      <c r="H42" s="73">
        <f>(G42*0.75)</f>
        <v>2616450.75</v>
      </c>
      <c r="I42" s="74" t="s">
        <v>100</v>
      </c>
    </row>
    <row r="43" spans="1:18" customHeight="1" ht="40.15" s="15" customFormat="1">
      <c r="A43" s="69" t="s">
        <v>103</v>
      </c>
      <c r="B43" s="70"/>
      <c r="C43" s="70"/>
      <c r="D43" s="70"/>
      <c r="E43" s="71"/>
      <c r="F43" s="72">
        <v>9.08</v>
      </c>
      <c r="G43" s="73">
        <v>496720</v>
      </c>
      <c r="H43" s="73">
        <f>(G43*0.5)</f>
        <v>248360</v>
      </c>
      <c r="I43" s="74" t="s">
        <v>104</v>
      </c>
    </row>
    <row r="44" spans="1:18" customHeight="1" ht="40.15" s="15" customFormat="1">
      <c r="A44" s="69" t="s">
        <v>105</v>
      </c>
      <c r="B44" s="70"/>
      <c r="C44" s="70"/>
      <c r="D44" s="70"/>
      <c r="E44" s="71"/>
      <c r="F44" s="72">
        <v>10.17</v>
      </c>
      <c r="G44" s="73">
        <v>330000</v>
      </c>
      <c r="H44" s="73">
        <f>(G44*0.5)</f>
        <v>165000</v>
      </c>
      <c r="I44" s="74" t="s">
        <v>106</v>
      </c>
    </row>
    <row r="45" spans="1:18" customHeight="1" ht="40.15" s="15" customFormat="1">
      <c r="A45" s="69" t="s">
        <v>107</v>
      </c>
      <c r="B45" s="70"/>
      <c r="C45" s="70"/>
      <c r="D45" s="70"/>
      <c r="E45" s="71"/>
      <c r="F45" s="72">
        <v>13.17</v>
      </c>
      <c r="G45" s="73">
        <v>412199.52</v>
      </c>
      <c r="H45" s="73">
        <f>(G45*0.5)</f>
        <v>206099.76</v>
      </c>
      <c r="I45" s="74" t="s">
        <v>108</v>
      </c>
    </row>
    <row r="46" spans="1:18" customHeight="1" ht="40.15" s="15" customFormat="1">
      <c r="A46" s="69" t="s">
        <v>109</v>
      </c>
      <c r="B46" s="70"/>
      <c r="C46" s="70"/>
      <c r="D46" s="70"/>
      <c r="E46" s="71"/>
      <c r="F46" s="72">
        <v>10.67</v>
      </c>
      <c r="G46" s="73">
        <v>703218</v>
      </c>
      <c r="H46" s="73">
        <f>(G46*0.5)</f>
        <v>351609</v>
      </c>
      <c r="I46" s="74" t="s">
        <v>106</v>
      </c>
    </row>
    <row r="47" spans="1:18" customHeight="1" ht="40.15" s="15" customFormat="1">
      <c r="A47" s="75" t="s">
        <v>110</v>
      </c>
      <c r="B47" s="76"/>
      <c r="C47" s="76"/>
      <c r="D47" s="76"/>
      <c r="E47" s="77"/>
      <c r="F47" s="72">
        <v>13.01</v>
      </c>
      <c r="G47" s="73">
        <v>197120</v>
      </c>
      <c r="H47" s="73">
        <f>(G47*0.5)</f>
        <v>98560</v>
      </c>
      <c r="I47" s="78" t="s">
        <v>108</v>
      </c>
    </row>
    <row r="48" spans="1:18" customHeight="1" ht="40.15" s="15" customFormat="1">
      <c r="A48" s="75" t="s">
        <v>111</v>
      </c>
      <c r="B48" s="76"/>
      <c r="C48" s="76"/>
      <c r="D48" s="76"/>
      <c r="E48" s="77"/>
      <c r="F48" s="72">
        <v>8.49</v>
      </c>
      <c r="G48" s="73">
        <v>98800</v>
      </c>
      <c r="H48" s="73">
        <f>(G48*0.5)</f>
        <v>49400</v>
      </c>
      <c r="I48" s="79" t="s">
        <v>108</v>
      </c>
    </row>
    <row r="49" spans="1:18" customHeight="1" ht="40.15" s="15" customFormat="1">
      <c r="A49" s="75" t="s">
        <v>112</v>
      </c>
      <c r="B49" s="76"/>
      <c r="C49" s="76"/>
      <c r="D49" s="76"/>
      <c r="E49" s="77"/>
      <c r="F49" s="80">
        <v>11.83</v>
      </c>
      <c r="G49" s="81">
        <v>1000000</v>
      </c>
      <c r="H49" s="81">
        <f>(G49*0.5)</f>
        <v>500000</v>
      </c>
      <c r="I49" s="82" t="s">
        <v>113</v>
      </c>
    </row>
    <row r="50" spans="1:18" customHeight="1" ht="20.25">
      <c r="A50" s="26" t="s">
        <v>114</v>
      </c>
      <c r="B50" s="27"/>
      <c r="C50" s="27"/>
      <c r="D50" s="27"/>
      <c r="E50" s="28"/>
      <c r="F50" s="33"/>
      <c r="G50" s="34">
        <f>SUM(G38:G49)</f>
        <v>8011744.52</v>
      </c>
      <c r="H50" s="86">
        <f>SUM(H38:H49)</f>
        <v>4989675.26</v>
      </c>
      <c r="I50" s="13"/>
    </row>
    <row r="51" spans="1:18">
      <c r="A51" s="83" t="s">
        <v>115</v>
      </c>
      <c r="B51" s="14"/>
      <c r="C51" s="14"/>
      <c r="D51" s="14"/>
      <c r="E51" s="14"/>
      <c r="F51" s="14"/>
      <c r="G51" s="14"/>
      <c r="H51" s="85">
        <f>H25+H34+H50</f>
        <v>7041435.06</v>
      </c>
      <c r="I51" s="84"/>
    </row>
    <row r="52" spans="1:18">
      <c r="B52" s="4"/>
    </row>
    <row r="53" spans="1:18" customHeight="1" ht="56.45">
      <c r="A53" s="24" t="s">
        <v>116</v>
      </c>
      <c r="B53" s="25"/>
      <c r="C53" s="24" t="s">
        <v>117</v>
      </c>
      <c r="D53" s="25"/>
      <c r="E53" s="25"/>
      <c r="F53" s="25"/>
      <c r="G53" s="24" t="s">
        <v>118</v>
      </c>
      <c r="H53" s="25"/>
      <c r="I53" s="25"/>
    </row>
    <row r="60" spans="1:18">
      <c r="I60" s="8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8:E48"/>
    <mergeCell ref="Q13:R13"/>
    <mergeCell ref="Q14:R14"/>
    <mergeCell ref="A42:E42"/>
    <mergeCell ref="A43:E43"/>
    <mergeCell ref="A46:E46"/>
    <mergeCell ref="A47:E47"/>
    <mergeCell ref="A44:E44"/>
    <mergeCell ref="A45:E45"/>
    <mergeCell ref="A4:I4"/>
    <mergeCell ref="A14:I14"/>
    <mergeCell ref="A27:I27"/>
    <mergeCell ref="A25:E25"/>
    <mergeCell ref="A34:E34"/>
    <mergeCell ref="A53:B53"/>
    <mergeCell ref="C53:F53"/>
    <mergeCell ref="G53:I53"/>
    <mergeCell ref="H10:I10"/>
    <mergeCell ref="H11:I11"/>
    <mergeCell ref="A50:E50"/>
    <mergeCell ref="A49:E49"/>
    <mergeCell ref="A35:E35"/>
    <mergeCell ref="A37:E37"/>
    <mergeCell ref="A38:E38"/>
    <mergeCell ref="A39:E39"/>
    <mergeCell ref="A40:E40"/>
    <mergeCell ref="A41:E41"/>
  </mergeCells>
  <printOptions gridLines="false" gridLinesSet="true"/>
  <pageMargins left="0.7" right="0.7" top="0.75" bottom="0.75" header="0.3" footer="0.3"/>
  <pageSetup paperSize="9" orientation="landscape" scale="13" fitToHeight="1" fitToWidth="1" r:id="rId1"/>
  <headerFooter differentOddEven="false" differentFirst="false" scaleWithDoc="true" alignWithMargins="true">
    <oddHeader/>
    <oddFooter/>
    <evenHeader/>
    <evenFooter/>
    <firstHeader/>
    <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A1" sqref="A1:A7"/>
    </sheetView>
  </sheetViews>
  <sheetFormatPr defaultRowHeight="14.4" outlineLevelRow="0" outlineLevelCol="0"/>
  <sheetData>
    <row r="1" spans="1:1" customHeight="1" ht="23.45">
      <c r="A1" s="2" t="s">
        <v>119</v>
      </c>
    </row>
    <row r="3" spans="1:1">
      <c r="A3" t="s">
        <v>120</v>
      </c>
    </row>
    <row r="5" spans="1:1">
      <c r="A5" t="s">
        <v>121</v>
      </c>
    </row>
    <row r="6" spans="1:1">
      <c r="A6" s="1" t="s">
        <v>122</v>
      </c>
    </row>
    <row r="9" spans="1:1">
      <c r="A9" t="s">
        <v>123</v>
      </c>
    </row>
    <row r="10" spans="1:1">
      <c r="A10">
        <v>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5 - AGDAR</vt:lpstr>
      <vt:lpstr>FDPP LICENSE</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DILG</cp:lastModifiedBy>
  <dcterms:created xsi:type="dcterms:W3CDTF">2015-06-06T02:17:20+08:00</dcterms:created>
  <dcterms:modified xsi:type="dcterms:W3CDTF">2024-05-17T11:43:07+08:00</dcterms:modified>
  <dc:title/>
  <dc:description/>
  <dc:subject/>
  <cp:keywords/>
  <cp:category/>
</cp:coreProperties>
</file>